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1"/>
  <workbookPr/>
  <xr:revisionPtr revIDLastSave="2" documentId="11_9C5455BF84DCCE936262E6F99831F45BBA780A8F" xr6:coauthVersionLast="47" xr6:coauthVersionMax="47" xr10:uidLastSave="{E2AB6BC4-F2A7-4536-B385-8EB23418F114}"/>
  <bookViews>
    <workbookView xWindow="240" yWindow="105" windowWidth="14805" windowHeight="8010" xr2:uid="{00000000-000D-0000-FFFF-FFFF00000000}"/>
  </bookViews>
  <sheets>
    <sheet name="Budget 2025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2" l="1"/>
  <c r="C45" i="2"/>
  <c r="C19" i="2"/>
  <c r="C12" i="2"/>
  <c r="C21" i="2" l="1"/>
  <c r="C47" i="2" s="1"/>
</calcChain>
</file>

<file path=xl/sharedStrings.xml><?xml version="1.0" encoding="utf-8"?>
<sst xmlns="http://schemas.openxmlformats.org/spreadsheetml/2006/main" count="40" uniqueCount="40">
  <si>
    <t>Vor Frue Sogns Menighedspleje</t>
  </si>
  <si>
    <t xml:space="preserve">Budget </t>
  </si>
  <si>
    <t>Indtægter fra fre.frok. og andet</t>
  </si>
  <si>
    <t>Indtægter fra koncerter og andre arr.</t>
  </si>
  <si>
    <t>Modtagne legater</t>
  </si>
  <si>
    <t>Kollekter</t>
  </si>
  <si>
    <t xml:space="preserve">Gaver, donationer og Arv </t>
  </si>
  <si>
    <t xml:space="preserve">Indtægter i alt </t>
  </si>
  <si>
    <t>Udbytte nordea invest</t>
  </si>
  <si>
    <t>Renter udgifter, bank</t>
  </si>
  <si>
    <t>Kursreguleringer</t>
  </si>
  <si>
    <t>Øvrige rente udgifter bank</t>
  </si>
  <si>
    <t>Finansielle poster i alt (netto)</t>
  </si>
  <si>
    <t>Indtægter i alt</t>
  </si>
  <si>
    <t>Sogneudflugt</t>
  </si>
  <si>
    <t xml:space="preserve">Årsmøder, møder mv </t>
  </si>
  <si>
    <t>Diverse: Kontingent samv Mpleje</t>
  </si>
  <si>
    <t xml:space="preserve">Gebyrer </t>
  </si>
  <si>
    <t>Revsion inkl Assistance</t>
  </si>
  <si>
    <t>Omkostninger i Vor Frue dækket af MP</t>
  </si>
  <si>
    <t>Broderiprojekt/påske</t>
  </si>
  <si>
    <t>Nødhjælp, uddelinger</t>
  </si>
  <si>
    <t xml:space="preserve">Nødhjælp, rejser </t>
  </si>
  <si>
    <t xml:space="preserve">Nødhjælp julehjælp </t>
  </si>
  <si>
    <t>Julefrokost 2. juledag for menigheden</t>
  </si>
  <si>
    <t xml:space="preserve">Salme og samtale </t>
  </si>
  <si>
    <t>Skriveforløb psykisk sårbare</t>
  </si>
  <si>
    <t>Udgået: Fælleslæsning med tema</t>
  </si>
  <si>
    <t>Sommerskriveskole</t>
  </si>
  <si>
    <t>Hugs&amp;Food</t>
  </si>
  <si>
    <t>Skriveforløb efterladte efter selvmord</t>
  </si>
  <si>
    <t>Tilskud til Messias</t>
  </si>
  <si>
    <t>Læsegruppe for barslende</t>
  </si>
  <si>
    <t>Simon Grotrian salmesangskoncert</t>
  </si>
  <si>
    <t>Fruens Herreklub</t>
  </si>
  <si>
    <t>Diverse</t>
  </si>
  <si>
    <t xml:space="preserve">Udgifter i alt </t>
  </si>
  <si>
    <t xml:space="preserve">Indtægter minus udgifter: </t>
  </si>
  <si>
    <t xml:space="preserve">Ny bankkonto </t>
  </si>
  <si>
    <t xml:space="preserve">VP: Nordea Invest/Danske Bank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</si>
</sst>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43" fontId="3" fillId="0" borderId="0" xfId="1" applyFont="1"/>
    <xf numFmtId="0" fontId="3" fillId="0" borderId="0" xfId="0" applyFont="1"/>
    <xf numFmtId="4" fontId="3" fillId="0" borderId="0" xfId="0" applyNumberFormat="1" applyFont="1"/>
    <xf numFmtId="0" fontId="4" fillId="2" borderId="1" xfId="0" applyFont="1" applyFill="1" applyBorder="1" applyAlignment="1">
      <alignment vertical="center"/>
    </xf>
    <xf numFmtId="43" fontId="4" fillId="0" borderId="2" xfId="1" applyFont="1" applyBorder="1" applyAlignment="1">
      <alignment horizontal="right" vertical="center"/>
    </xf>
    <xf numFmtId="0" fontId="5" fillId="3" borderId="1" xfId="0" applyFont="1" applyFill="1" applyBorder="1" applyAlignment="1">
      <alignment horizontal="right"/>
    </xf>
    <xf numFmtId="4" fontId="5" fillId="0" borderId="0" xfId="0" applyNumberFormat="1" applyFont="1"/>
    <xf numFmtId="0" fontId="5" fillId="0" borderId="0" xfId="0" applyFont="1"/>
    <xf numFmtId="0" fontId="6" fillId="0" borderId="1" xfId="0" applyFont="1" applyBorder="1" applyAlignment="1">
      <alignment vertical="center"/>
    </xf>
    <xf numFmtId="14" fontId="4" fillId="0" borderId="2" xfId="1" applyNumberFormat="1" applyFont="1" applyBorder="1" applyAlignment="1">
      <alignment horizontal="right" vertical="center"/>
    </xf>
    <xf numFmtId="0" fontId="7" fillId="3" borderId="1" xfId="0" applyFont="1" applyFill="1" applyBorder="1" applyAlignment="1">
      <alignment horizontal="right" vertical="center"/>
    </xf>
    <xf numFmtId="3" fontId="6" fillId="0" borderId="2" xfId="1" applyNumberFormat="1" applyFont="1" applyBorder="1" applyAlignment="1">
      <alignment horizontal="right" vertical="center"/>
    </xf>
    <xf numFmtId="3" fontId="3" fillId="0" borderId="1" xfId="0" applyNumberFormat="1" applyFont="1" applyBorder="1"/>
    <xf numFmtId="1" fontId="3" fillId="0" borderId="0" xfId="0" applyNumberFormat="1" applyFont="1"/>
    <xf numFmtId="3" fontId="3" fillId="0" borderId="0" xfId="0" applyNumberFormat="1" applyFont="1"/>
    <xf numFmtId="3" fontId="3" fillId="0" borderId="2" xfId="1" applyNumberFormat="1" applyFont="1" applyBorder="1"/>
    <xf numFmtId="0" fontId="4" fillId="0" borderId="1" xfId="0" applyFont="1" applyBorder="1" applyAlignment="1">
      <alignment vertical="center"/>
    </xf>
    <xf numFmtId="3" fontId="4" fillId="0" borderId="2" xfId="1" applyNumberFormat="1" applyFont="1" applyBorder="1" applyAlignment="1">
      <alignment horizontal="right" vertical="center"/>
    </xf>
    <xf numFmtId="3" fontId="4" fillId="0" borderId="1" xfId="1" applyNumberFormat="1" applyFont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3" fontId="8" fillId="0" borderId="2" xfId="1" applyNumberFormat="1" applyFont="1" applyBorder="1" applyAlignment="1">
      <alignment horizontal="right" vertical="center"/>
    </xf>
    <xf numFmtId="3" fontId="5" fillId="3" borderId="3" xfId="1" applyNumberFormat="1" applyFont="1" applyFill="1" applyBorder="1"/>
    <xf numFmtId="0" fontId="6" fillId="0" borderId="4" xfId="0" applyFont="1" applyBorder="1" applyAlignment="1">
      <alignment vertical="center"/>
    </xf>
    <xf numFmtId="3" fontId="3" fillId="0" borderId="4" xfId="0" applyNumberFormat="1" applyFont="1" applyBorder="1"/>
    <xf numFmtId="3" fontId="3" fillId="0" borderId="1" xfId="1" applyNumberFormat="1" applyFont="1" applyBorder="1"/>
    <xf numFmtId="0" fontId="9" fillId="0" borderId="1" xfId="0" applyFont="1" applyBorder="1" applyAlignment="1">
      <alignment vertical="center"/>
    </xf>
    <xf numFmtId="3" fontId="7" fillId="0" borderId="2" xfId="0" applyNumberFormat="1" applyFont="1" applyBorder="1" applyAlignment="1">
      <alignment horizontal="right" vertical="center"/>
    </xf>
    <xf numFmtId="4" fontId="10" fillId="0" borderId="0" xfId="0" applyNumberFormat="1" applyFont="1"/>
    <xf numFmtId="0" fontId="10" fillId="0" borderId="0" xfId="0" applyFont="1"/>
    <xf numFmtId="3" fontId="4" fillId="3" borderId="3" xfId="1" applyNumberFormat="1" applyFont="1" applyFill="1" applyBorder="1" applyAlignment="1">
      <alignment horizontal="right" vertical="center"/>
    </xf>
    <xf numFmtId="4" fontId="0" fillId="0" borderId="0" xfId="0" applyNumberFormat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69156-E36A-48E0-8869-75A5EDF41071}">
  <sheetPr>
    <pageSetUpPr fitToPage="1"/>
  </sheetPr>
  <dimension ref="A1:H50"/>
  <sheetViews>
    <sheetView showGridLines="0" tabSelected="1" zoomScaleNormal="100" workbookViewId="0">
      <selection activeCell="E4" sqref="E4"/>
    </sheetView>
  </sheetViews>
  <sheetFormatPr defaultColWidth="9.140625" defaultRowHeight="12.75"/>
  <cols>
    <col min="1" max="1" width="31.85546875" style="3" customWidth="1"/>
    <col min="2" max="2" width="2.7109375" style="2" customWidth="1"/>
    <col min="3" max="3" width="14.42578125" style="3" bestFit="1" customWidth="1"/>
    <col min="4" max="4" width="11.140625" style="4" customWidth="1"/>
    <col min="5" max="5" width="10.28515625" style="4" bestFit="1" customWidth="1"/>
    <col min="6" max="6" width="9.140625" style="4"/>
    <col min="7" max="16384" width="9.140625" style="3"/>
  </cols>
  <sheetData>
    <row r="1" spans="1:8" ht="21">
      <c r="A1" s="1" t="s">
        <v>0</v>
      </c>
    </row>
    <row r="3" spans="1:8" s="9" customFormat="1">
      <c r="A3" s="5"/>
      <c r="B3" s="6"/>
      <c r="C3" s="7" t="s">
        <v>1</v>
      </c>
      <c r="D3" s="8"/>
      <c r="E3" s="8"/>
      <c r="F3" s="8"/>
    </row>
    <row r="4" spans="1:8">
      <c r="A4" s="10"/>
      <c r="B4" s="11"/>
      <c r="C4" s="12">
        <v>2025</v>
      </c>
    </row>
    <row r="5" spans="1:8" ht="6" customHeight="1">
      <c r="A5" s="10"/>
      <c r="B5" s="13"/>
      <c r="C5" s="14"/>
    </row>
    <row r="6" spans="1:8">
      <c r="A6" s="10" t="s">
        <v>2</v>
      </c>
      <c r="B6" s="13"/>
      <c r="C6" s="14">
        <v>25000</v>
      </c>
      <c r="D6" s="15"/>
      <c r="G6" s="16"/>
    </row>
    <row r="7" spans="1:8">
      <c r="A7" s="10" t="s">
        <v>3</v>
      </c>
      <c r="B7" s="13"/>
      <c r="C7" s="14">
        <v>0</v>
      </c>
      <c r="D7" s="15"/>
      <c r="G7" s="16"/>
    </row>
    <row r="8" spans="1:8">
      <c r="A8" s="10" t="s">
        <v>4</v>
      </c>
      <c r="B8" s="17"/>
      <c r="C8" s="14"/>
      <c r="D8" s="15"/>
      <c r="G8" s="16"/>
    </row>
    <row r="9" spans="1:8">
      <c r="A9" s="10" t="s">
        <v>5</v>
      </c>
      <c r="B9" s="13"/>
      <c r="C9" s="14">
        <v>201785</v>
      </c>
      <c r="H9" s="4"/>
    </row>
    <row r="10" spans="1:8">
      <c r="A10" s="10" t="s">
        <v>6</v>
      </c>
      <c r="B10" s="13"/>
      <c r="C10" s="14">
        <v>400000</v>
      </c>
      <c r="G10" s="16"/>
    </row>
    <row r="11" spans="1:8" ht="6" customHeight="1">
      <c r="A11" s="10"/>
      <c r="B11" s="13"/>
      <c r="C11" s="14"/>
    </row>
    <row r="12" spans="1:8">
      <c r="A12" s="18" t="s">
        <v>7</v>
      </c>
      <c r="B12" s="19"/>
      <c r="C12" s="20">
        <f>SUM(C6:C11)</f>
        <v>626785</v>
      </c>
    </row>
    <row r="13" spans="1:8" ht="6" customHeight="1">
      <c r="A13" s="18"/>
      <c r="B13" s="19"/>
      <c r="C13" s="14"/>
    </row>
    <row r="14" spans="1:8">
      <c r="A14" s="10" t="s">
        <v>8</v>
      </c>
      <c r="B14" s="13"/>
      <c r="C14" s="14"/>
    </row>
    <row r="15" spans="1:8">
      <c r="A15" s="10" t="s">
        <v>9</v>
      </c>
      <c r="B15" s="13"/>
      <c r="C15" s="14"/>
    </row>
    <row r="16" spans="1:8">
      <c r="A16" s="10" t="s">
        <v>10</v>
      </c>
      <c r="B16" s="13"/>
      <c r="C16" s="14"/>
    </row>
    <row r="17" spans="1:6">
      <c r="A17" s="10" t="s">
        <v>11</v>
      </c>
      <c r="B17" s="13"/>
      <c r="C17" s="14"/>
    </row>
    <row r="18" spans="1:6" ht="6" customHeight="1">
      <c r="A18" s="10"/>
      <c r="B18" s="13"/>
      <c r="C18" s="14"/>
    </row>
    <row r="19" spans="1:6">
      <c r="A19" s="18" t="s">
        <v>12</v>
      </c>
      <c r="B19" s="19"/>
      <c r="C19" s="20">
        <f>SUM(C14:C18)</f>
        <v>0</v>
      </c>
    </row>
    <row r="20" spans="1:6" ht="6" customHeight="1">
      <c r="A20" s="10"/>
      <c r="B20" s="13"/>
      <c r="C20" s="14"/>
    </row>
    <row r="21" spans="1:6" s="9" customFormat="1">
      <c r="A21" s="21" t="s">
        <v>13</v>
      </c>
      <c r="B21" s="22"/>
      <c r="C21" s="23">
        <f>C19+C12</f>
        <v>626785</v>
      </c>
      <c r="D21" s="8"/>
      <c r="E21" s="8"/>
      <c r="F21" s="8"/>
    </row>
    <row r="22" spans="1:6" ht="6" customHeight="1">
      <c r="A22" s="24"/>
      <c r="B22" s="13"/>
      <c r="C22" s="25"/>
    </row>
    <row r="23" spans="1:6">
      <c r="A23" s="10" t="s">
        <v>14</v>
      </c>
      <c r="B23" s="13"/>
      <c r="C23" s="14">
        <v>25000</v>
      </c>
    </row>
    <row r="24" spans="1:6">
      <c r="A24" s="10" t="s">
        <v>15</v>
      </c>
      <c r="B24" s="13"/>
      <c r="C24" s="14">
        <v>300</v>
      </c>
    </row>
    <row r="25" spans="1:6">
      <c r="A25" s="10" t="s">
        <v>16</v>
      </c>
      <c r="B25" s="13"/>
      <c r="C25" s="14"/>
    </row>
    <row r="26" spans="1:6">
      <c r="A26" s="10" t="s">
        <v>17</v>
      </c>
      <c r="B26" s="13"/>
      <c r="C26" s="26"/>
    </row>
    <row r="27" spans="1:6">
      <c r="A27" s="10" t="s">
        <v>18</v>
      </c>
      <c r="B27" s="13"/>
      <c r="C27" s="14"/>
    </row>
    <row r="28" spans="1:6">
      <c r="A28" s="10" t="s">
        <v>19</v>
      </c>
      <c r="B28" s="13"/>
      <c r="C28" s="14"/>
    </row>
    <row r="29" spans="1:6">
      <c r="A29" s="10" t="s">
        <v>20</v>
      </c>
      <c r="B29" s="13"/>
      <c r="C29" s="14"/>
    </row>
    <row r="30" spans="1:6">
      <c r="A30" s="10" t="s">
        <v>21</v>
      </c>
      <c r="B30" s="13"/>
      <c r="C30" s="14">
        <v>50000</v>
      </c>
    </row>
    <row r="31" spans="1:6">
      <c r="A31" s="10" t="s">
        <v>22</v>
      </c>
      <c r="B31" s="13"/>
      <c r="C31" s="14"/>
    </row>
    <row r="32" spans="1:6">
      <c r="A32" s="10" t="s">
        <v>23</v>
      </c>
      <c r="B32" s="13"/>
      <c r="C32" s="14">
        <v>125000</v>
      </c>
    </row>
    <row r="33" spans="1:6">
      <c r="A33" s="10" t="s">
        <v>24</v>
      </c>
      <c r="B33" s="13"/>
      <c r="C33" s="14">
        <v>10000</v>
      </c>
    </row>
    <row r="34" spans="1:6">
      <c r="A34" s="10" t="s">
        <v>25</v>
      </c>
      <c r="B34" s="13"/>
      <c r="C34" s="14">
        <v>0</v>
      </c>
    </row>
    <row r="35" spans="1:6">
      <c r="A35" s="10" t="s">
        <v>26</v>
      </c>
      <c r="B35" s="13"/>
      <c r="C35" s="26">
        <v>32000</v>
      </c>
    </row>
    <row r="36" spans="1:6">
      <c r="A36" s="27" t="s">
        <v>27</v>
      </c>
      <c r="B36" s="13"/>
      <c r="C36" s="14"/>
    </row>
    <row r="37" spans="1:6">
      <c r="A37" s="10" t="s">
        <v>28</v>
      </c>
      <c r="B37" s="13"/>
      <c r="C37" s="14">
        <v>30000</v>
      </c>
    </row>
    <row r="38" spans="1:6">
      <c r="A38" s="10" t="s">
        <v>29</v>
      </c>
      <c r="B38" s="17"/>
      <c r="C38" s="14">
        <v>553985</v>
      </c>
    </row>
    <row r="39" spans="1:6">
      <c r="A39" s="10" t="s">
        <v>30</v>
      </c>
      <c r="B39" s="13"/>
      <c r="C39" s="14">
        <v>29800</v>
      </c>
    </row>
    <row r="40" spans="1:6">
      <c r="A40" s="10" t="s">
        <v>31</v>
      </c>
      <c r="B40" s="13"/>
      <c r="C40" s="14">
        <v>25000</v>
      </c>
    </row>
    <row r="41" spans="1:6">
      <c r="A41" s="10" t="s">
        <v>32</v>
      </c>
      <c r="B41" s="13"/>
      <c r="C41" s="14"/>
    </row>
    <row r="42" spans="1:6">
      <c r="A42" s="10" t="s">
        <v>33</v>
      </c>
      <c r="B42" s="13"/>
      <c r="C42" s="14"/>
    </row>
    <row r="43" spans="1:6">
      <c r="A43" s="10" t="s">
        <v>34</v>
      </c>
      <c r="B43" s="13"/>
      <c r="C43" s="14"/>
    </row>
    <row r="44" spans="1:6">
      <c r="A44" s="10" t="s">
        <v>35</v>
      </c>
      <c r="B44" s="13"/>
      <c r="C44" s="14">
        <v>25000</v>
      </c>
    </row>
    <row r="45" spans="1:6" s="30" customFormat="1" ht="15">
      <c r="A45" s="21" t="s">
        <v>36</v>
      </c>
      <c r="B45" s="28"/>
      <c r="C45" s="23">
        <f>SUM(C23:C44)</f>
        <v>906085</v>
      </c>
      <c r="D45" s="29"/>
      <c r="E45" s="29"/>
      <c r="F45" s="29"/>
    </row>
    <row r="46" spans="1:6" ht="6" customHeight="1">
      <c r="A46" s="24"/>
      <c r="B46" s="13"/>
      <c r="C46" s="25"/>
    </row>
    <row r="47" spans="1:6" customFormat="1" ht="15">
      <c r="A47" s="21" t="s">
        <v>37</v>
      </c>
      <c r="B47" s="19"/>
      <c r="C47" s="31">
        <f>C21-C45</f>
        <v>-279300</v>
      </c>
      <c r="D47" s="32"/>
      <c r="E47" s="32"/>
      <c r="F47" s="32"/>
    </row>
    <row r="48" spans="1:6" ht="6" customHeight="1">
      <c r="A48" s="24"/>
      <c r="B48" s="13"/>
      <c r="C48" s="25"/>
    </row>
    <row r="49" spans="1:3">
      <c r="A49" s="10" t="s">
        <v>38</v>
      </c>
      <c r="B49" s="13"/>
      <c r="C49" s="14">
        <v>118949.70000000001</v>
      </c>
    </row>
    <row r="50" spans="1:3">
      <c r="A50" s="10" t="s">
        <v>39</v>
      </c>
      <c r="B50" s="13"/>
      <c r="C50" s="14">
        <f>2217221+50512</f>
        <v>2267733</v>
      </c>
    </row>
  </sheetData>
  <pageMargins left="0.7" right="0.7" top="0.75" bottom="0.75" header="0.3" footer="0.3"/>
  <pageSetup paperSize="9" scale="76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Hanne Esmann</cp:lastModifiedBy>
  <cp:revision/>
  <dcterms:created xsi:type="dcterms:W3CDTF">2025-10-26T15:38:40Z</dcterms:created>
  <dcterms:modified xsi:type="dcterms:W3CDTF">2025-10-26T15:39:57Z</dcterms:modified>
  <cp:category/>
  <cp:contentStatus/>
</cp:coreProperties>
</file>